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activeTab="0"/>
  </bookViews>
  <sheets>
    <sheet name="Grid Booster" sheetId="1" r:id="rId1"/>
    <sheet name="Plant Water" sheetId="2" r:id="rId2"/>
    <sheet name="Tank Fill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<sst xmlns="http://schemas.openxmlformats.org/spreadsheetml/2006/main" count="105" uniqueCount="38">
  <si>
    <t>Units of Measure</t>
  </si>
  <si>
    <t>PSIG</t>
  </si>
  <si>
    <t>FEET</t>
  </si>
  <si>
    <t>GPM</t>
  </si>
  <si>
    <t>Design Flow Rate</t>
  </si>
  <si>
    <t>Static Elevation Change</t>
  </si>
  <si>
    <t>Elevation of Pump House Slab</t>
  </si>
  <si>
    <t>Discharge Pressure Required</t>
  </si>
  <si>
    <t>Discharge Head Required</t>
  </si>
  <si>
    <t>Boost Pressure Required</t>
  </si>
  <si>
    <t>Valve Losses at Pump System (Checks, PRV's, PCV,s, etc.)</t>
  </si>
  <si>
    <t>Pump TDH Required</t>
  </si>
  <si>
    <t>Discharge Piping Friction Loss</t>
  </si>
  <si>
    <t>Other losses at Pump System (Meters, Strainers, etc.)</t>
  </si>
  <si>
    <t>Data Descriptions</t>
  </si>
  <si>
    <t>Elevation of the Highest Outlet</t>
  </si>
  <si>
    <t>Elevation of the "Pump Off" Tank Level</t>
  </si>
  <si>
    <t>Residual Pressure Required at the Highest Outlet</t>
  </si>
  <si>
    <t>Tank Fill</t>
  </si>
  <si>
    <t>Instructions: Fill in the black numbers in the domestic and fire columns and the results are automatically calculated and shown in the green rows.</t>
  </si>
  <si>
    <t>Instructions: Fill in the black numbers in the tank fill column and the results are automatically calculated and shown in the green rows.</t>
  </si>
  <si>
    <t>Minimum Suction Pressure                    (at the design flow rate)</t>
  </si>
  <si>
    <t>Elevation of the "Pump On" Tank Level</t>
  </si>
  <si>
    <t>Elevation of the "Reserve" Tank Level</t>
  </si>
  <si>
    <t>Maximum (Static) Suction Pressure</t>
  </si>
  <si>
    <t>Minimum Suction Pressure             (at the design flow rate)</t>
  </si>
  <si>
    <t>Plant Water</t>
  </si>
  <si>
    <t>Instructions: Fill in the black numbers in the plant water column and the results are automatically calculated and shown in the green rows.</t>
  </si>
  <si>
    <t>Residual Pressure Required            at the Highest Outlet</t>
  </si>
  <si>
    <t>Valve Losses at Pump System    (Checks, PRV's, PCV,s, etc.)</t>
  </si>
  <si>
    <t>Other losses at Pump System      (Meters, Strainers, etc.)</t>
  </si>
  <si>
    <t>Elevation of Pump Room Floor</t>
  </si>
  <si>
    <t xml:space="preserve">Domestic (Low Flow) </t>
  </si>
  <si>
    <t>Fire    (High Flow)</t>
  </si>
  <si>
    <t>CPW Municipal Grid Booster TDH Calculator</t>
  </si>
  <si>
    <t>Carolina Pumpworks will fill in these numbers if unknown</t>
  </si>
  <si>
    <t>CPW Municipal Tank Fill TDH Calculator</t>
  </si>
  <si>
    <t xml:space="preserve">   CPW Municipal Plant Water TDH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</si>
</sst>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darkDown"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 quotePrefix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 quotePrefix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64" fontId="3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 quotePrefix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38" fontId="3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38" fontId="3" fillId="33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shrinkToFit="1"/>
    </xf>
    <xf numFmtId="0" fontId="8" fillId="36" borderId="19" xfId="0" applyFont="1" applyFill="1" applyBorder="1" applyAlignment="1">
      <alignment horizontal="center" vertical="center" shrinkToFit="1"/>
    </xf>
    <xf numFmtId="0" fontId="8" fillId="36" borderId="20" xfId="0" applyFont="1" applyFill="1" applyBorder="1" applyAlignment="1">
      <alignment horizontal="center" vertical="center" shrinkToFit="1"/>
    </xf>
    <xf numFmtId="0" fontId="9" fillId="35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shrinkToFit="1"/>
    </xf>
    <xf numFmtId="0" fontId="8" fillId="38" borderId="19" xfId="0" applyFont="1" applyFill="1" applyBorder="1" applyAlignment="1">
      <alignment horizontal="center" vertical="center" shrinkToFit="1"/>
    </xf>
    <xf numFmtId="0" fontId="8" fillId="38" borderId="20" xfId="0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shrinkToFit="1"/>
    </xf>
    <xf numFmtId="0" fontId="8" fillId="39" borderId="19" xfId="0" applyFont="1" applyFill="1" applyBorder="1" applyAlignment="1">
      <alignment horizontal="center" vertical="center" shrinkToFit="1"/>
    </xf>
    <xf numFmtId="0" fontId="8" fillId="39" borderId="20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371475</xdr:colOff>
      <xdr:row>1</xdr:row>
      <xdr:rowOff>19050</xdr:rowOff>
    </xdr:to>
    <xdr:pic>
      <xdr:nvPicPr>
        <xdr:cNvPr id="1" name="Picture 2" descr="CP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371475</xdr:colOff>
      <xdr:row>1</xdr:row>
      <xdr:rowOff>9525</xdr:rowOff>
    </xdr:to>
    <xdr:pic>
      <xdr:nvPicPr>
        <xdr:cNvPr id="1" name="Picture 1" descr="CP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1</xdr:row>
      <xdr:rowOff>9525</xdr:rowOff>
    </xdr:to>
    <xdr:pic>
      <xdr:nvPicPr>
        <xdr:cNvPr id="1" name="Picture 2" descr="CP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F38"/>
  <sheetViews>
    <sheetView tabSelected="1" zoomScale="125" zoomScaleNormal="125" zoomScalePageLayoutView="0" workbookViewId="0" topLeftCell="A1">
      <selection activeCell="A30" sqref="A30"/>
    </sheetView>
  </sheetViews>
  <sheetFormatPr defaultColWidth="9.140625" defaultRowHeight="12.75"/>
  <cols>
    <col min="1" max="1" width="32.7109375" style="2" customWidth="1"/>
    <col min="2" max="4" width="9.7109375" style="1" customWidth="1"/>
  </cols>
  <sheetData>
    <row r="1" spans="1:4" ht="29.25" customHeight="1" thickBot="1">
      <c r="A1" s="42" t="s">
        <v>34</v>
      </c>
      <c r="B1" s="43"/>
      <c r="C1" s="43"/>
      <c r="D1" s="44"/>
    </row>
    <row r="2" spans="1:4" ht="13.5" customHeight="1">
      <c r="A2" s="45" t="s">
        <v>19</v>
      </c>
      <c r="B2" s="46"/>
      <c r="C2" s="46"/>
      <c r="D2" s="47"/>
    </row>
    <row r="3" spans="1:4" ht="13.5" thickBot="1">
      <c r="A3" s="48"/>
      <c r="B3" s="49"/>
      <c r="C3" s="49"/>
      <c r="D3" s="50"/>
    </row>
    <row r="4" spans="1:6" ht="13.5" customHeight="1">
      <c r="A4" s="57" t="s">
        <v>14</v>
      </c>
      <c r="B4" s="51" t="s">
        <v>0</v>
      </c>
      <c r="C4" s="60" t="s">
        <v>32</v>
      </c>
      <c r="D4" s="54" t="s">
        <v>33</v>
      </c>
      <c r="E4" s="6"/>
      <c r="F4" s="7"/>
    </row>
    <row r="5" spans="1:6" ht="13.5" customHeight="1">
      <c r="A5" s="58"/>
      <c r="B5" s="52"/>
      <c r="C5" s="61"/>
      <c r="D5" s="55"/>
      <c r="E5" s="5"/>
      <c r="F5" s="7"/>
    </row>
    <row r="6" spans="1:6" ht="13.5" thickBot="1">
      <c r="A6" s="59"/>
      <c r="B6" s="53"/>
      <c r="C6" s="62"/>
      <c r="D6" s="56"/>
      <c r="E6" s="5"/>
      <c r="F6" s="7"/>
    </row>
    <row r="7" spans="1:6" ht="13.5" customHeight="1">
      <c r="A7" s="3"/>
      <c r="B7" s="9"/>
      <c r="C7" s="9"/>
      <c r="D7" s="9"/>
      <c r="E7" s="5"/>
      <c r="F7" s="7"/>
    </row>
    <row r="8" spans="1:4" ht="13.5" customHeight="1">
      <c r="A8" s="10" t="s">
        <v>15</v>
      </c>
      <c r="B8" s="11" t="s">
        <v>2</v>
      </c>
      <c r="C8" s="12">
        <v>1085.5</v>
      </c>
      <c r="D8" s="12">
        <v>0</v>
      </c>
    </row>
    <row r="9" spans="1:4" ht="13.5" customHeight="1">
      <c r="A9" s="13"/>
      <c r="B9" s="14"/>
      <c r="C9" s="15"/>
      <c r="D9" s="15"/>
    </row>
    <row r="10" spans="1:4" ht="13.5" customHeight="1">
      <c r="A10" s="16" t="s">
        <v>6</v>
      </c>
      <c r="B10" s="11" t="s">
        <v>2</v>
      </c>
      <c r="C10" s="17">
        <v>1003</v>
      </c>
      <c r="D10" s="17">
        <v>0</v>
      </c>
    </row>
    <row r="11" spans="1:4" ht="13.5" thickBot="1">
      <c r="A11" s="18"/>
      <c r="B11" s="19"/>
      <c r="C11" s="20"/>
      <c r="D11" s="20"/>
    </row>
    <row r="12" spans="1:5" ht="13.5" thickBot="1">
      <c r="A12" s="21" t="s">
        <v>5</v>
      </c>
      <c r="B12" s="22" t="s">
        <v>2</v>
      </c>
      <c r="C12" s="23">
        <f>C8-C10</f>
        <v>82.5</v>
      </c>
      <c r="D12" s="23">
        <f>D8-D10</f>
        <v>0</v>
      </c>
      <c r="E12" s="8"/>
    </row>
    <row r="13" spans="1:4" ht="13.5" customHeight="1">
      <c r="A13" s="13"/>
      <c r="B13" s="14"/>
      <c r="C13" s="15"/>
      <c r="D13" s="15"/>
    </row>
    <row r="14" spans="1:4" ht="27" customHeight="1">
      <c r="A14" s="24" t="s">
        <v>28</v>
      </c>
      <c r="B14" s="25" t="s">
        <v>1</v>
      </c>
      <c r="C14" s="25">
        <v>80</v>
      </c>
      <c r="D14" s="25">
        <v>0</v>
      </c>
    </row>
    <row r="15" spans="1:4" ht="13.5" customHeight="1">
      <c r="A15" s="25"/>
      <c r="B15" s="11"/>
      <c r="C15" s="26"/>
      <c r="D15" s="26"/>
    </row>
    <row r="16" spans="1:4" ht="13.5" customHeight="1">
      <c r="A16" s="16" t="s">
        <v>4</v>
      </c>
      <c r="B16" s="27" t="s">
        <v>3</v>
      </c>
      <c r="C16" s="27">
        <v>250</v>
      </c>
      <c r="D16" s="27">
        <v>0</v>
      </c>
    </row>
    <row r="17" spans="1:4" ht="13.5" customHeight="1">
      <c r="A17" s="16"/>
      <c r="B17" s="27"/>
      <c r="C17" s="27"/>
      <c r="D17" s="27"/>
    </row>
    <row r="18" spans="1:4" ht="13.5" customHeight="1">
      <c r="A18" s="16" t="s">
        <v>12</v>
      </c>
      <c r="B18" s="11" t="s">
        <v>2</v>
      </c>
      <c r="C18" s="17">
        <v>80</v>
      </c>
      <c r="D18" s="17">
        <v>0</v>
      </c>
    </row>
    <row r="19" spans="1:4" ht="13.5" thickBot="1">
      <c r="A19" s="28"/>
      <c r="B19" s="29"/>
      <c r="C19" s="29"/>
      <c r="D19" s="29"/>
    </row>
    <row r="20" spans="1:4" ht="13.5" thickBot="1">
      <c r="A20" s="21" t="s">
        <v>8</v>
      </c>
      <c r="B20" s="22" t="s">
        <v>2</v>
      </c>
      <c r="C20" s="23">
        <f>(C14*2.31)+C12+C18</f>
        <v>347.3</v>
      </c>
      <c r="D20" s="23">
        <f>(D14*2.31)+D12+D18</f>
        <v>0</v>
      </c>
    </row>
    <row r="21" spans="1:4" ht="13.5" thickBot="1">
      <c r="A21" s="18"/>
      <c r="B21" s="19"/>
      <c r="C21" s="20"/>
      <c r="D21" s="20"/>
    </row>
    <row r="22" spans="1:4" ht="13.5" thickBot="1">
      <c r="A22" s="21" t="s">
        <v>7</v>
      </c>
      <c r="B22" s="22" t="s">
        <v>1</v>
      </c>
      <c r="C22" s="30">
        <f>C20*0.433</f>
        <v>150.3809</v>
      </c>
      <c r="D22" s="30">
        <f>D20*0.433</f>
        <v>0</v>
      </c>
    </row>
    <row r="23" spans="1:4" ht="13.5" customHeight="1">
      <c r="A23" s="25"/>
      <c r="B23" s="11"/>
      <c r="C23" s="11"/>
      <c r="D23" s="11"/>
    </row>
    <row r="24" spans="1:4" ht="27" customHeight="1">
      <c r="A24" s="24" t="s">
        <v>25</v>
      </c>
      <c r="B24" s="27" t="s">
        <v>1</v>
      </c>
      <c r="C24" s="27">
        <v>55</v>
      </c>
      <c r="D24" s="27">
        <v>0</v>
      </c>
    </row>
    <row r="25" spans="1:4" ht="13.5" customHeight="1">
      <c r="A25" s="16"/>
      <c r="B25" s="27"/>
      <c r="C25" s="27"/>
      <c r="D25" s="27"/>
    </row>
    <row r="26" spans="1:4" ht="13.5" customHeight="1">
      <c r="A26" s="16" t="s">
        <v>24</v>
      </c>
      <c r="B26" s="27" t="s">
        <v>1</v>
      </c>
      <c r="C26" s="27">
        <v>60</v>
      </c>
      <c r="D26" s="38"/>
    </row>
    <row r="27" spans="1:4" ht="13.5" customHeight="1" thickBot="1">
      <c r="A27" s="28"/>
      <c r="B27" s="29"/>
      <c r="C27" s="29"/>
      <c r="D27" s="29"/>
    </row>
    <row r="28" spans="1:4" ht="13.5" customHeight="1" thickBot="1">
      <c r="A28" s="39" t="s">
        <v>35</v>
      </c>
      <c r="B28" s="40"/>
      <c r="C28" s="40"/>
      <c r="D28" s="41"/>
    </row>
    <row r="29" spans="1:4" ht="13.5" customHeight="1">
      <c r="A29" s="31"/>
      <c r="B29" s="32"/>
      <c r="C29" s="32"/>
      <c r="D29" s="32"/>
    </row>
    <row r="30" spans="1:4" ht="27" customHeight="1">
      <c r="A30" s="10" t="s">
        <v>10</v>
      </c>
      <c r="B30" s="11" t="s">
        <v>1</v>
      </c>
      <c r="C30" s="11">
        <v>3</v>
      </c>
      <c r="D30" s="11">
        <v>3</v>
      </c>
    </row>
    <row r="31" spans="1:4" ht="13.5" customHeight="1">
      <c r="A31" s="25"/>
      <c r="B31" s="27"/>
      <c r="C31" s="27"/>
      <c r="D31" s="27"/>
    </row>
    <row r="32" spans="1:4" ht="27" customHeight="1">
      <c r="A32" s="33" t="s">
        <v>13</v>
      </c>
      <c r="B32" s="27" t="s">
        <v>1</v>
      </c>
      <c r="C32" s="27">
        <v>0</v>
      </c>
      <c r="D32" s="27">
        <v>0</v>
      </c>
    </row>
    <row r="33" spans="1:4" ht="13.5" thickBot="1">
      <c r="A33" s="34"/>
      <c r="B33" s="35"/>
      <c r="C33" s="35"/>
      <c r="D33" s="35"/>
    </row>
    <row r="34" spans="1:4" ht="13.5" thickBot="1">
      <c r="A34" s="21" t="s">
        <v>9</v>
      </c>
      <c r="B34" s="22" t="s">
        <v>1</v>
      </c>
      <c r="C34" s="30">
        <f>C22-C24+C30+C32</f>
        <v>98.3809</v>
      </c>
      <c r="D34" s="30">
        <f>D22-D24+D30+D32</f>
        <v>3</v>
      </c>
    </row>
    <row r="35" spans="1:4" ht="13.5" thickBot="1">
      <c r="A35" s="25"/>
      <c r="B35" s="11"/>
      <c r="C35" s="11"/>
      <c r="D35" s="11"/>
    </row>
    <row r="36" spans="1:4" ht="13.5" customHeight="1" thickBot="1">
      <c r="A36" s="21" t="s">
        <v>11</v>
      </c>
      <c r="B36" s="21" t="s">
        <v>2</v>
      </c>
      <c r="C36" s="36">
        <f>C34*2.31</f>
        <v>227.259879</v>
      </c>
      <c r="D36" s="36">
        <f>D34*2.31</f>
        <v>6.93</v>
      </c>
    </row>
    <row r="38" ht="12.75">
      <c r="A38" s="4"/>
    </row>
  </sheetData>
  <sheetProtection password="B58E" sheet="1"/>
  <mergeCells count="7">
    <mergeCell ref="A28:D28"/>
    <mergeCell ref="A1:D1"/>
    <mergeCell ref="A2:D3"/>
    <mergeCell ref="B4:B6"/>
    <mergeCell ref="D4:D6"/>
    <mergeCell ref="A4:A6"/>
    <mergeCell ref="C4:C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C36"/>
  <sheetViews>
    <sheetView zoomScale="125" zoomScaleNormal="125" zoomScalePageLayoutView="0" workbookViewId="0" topLeftCell="A19">
      <selection activeCell="E5" sqref="E5"/>
    </sheetView>
  </sheetViews>
  <sheetFormatPr defaultColWidth="9.140625" defaultRowHeight="12.75"/>
  <cols>
    <col min="1" max="1" width="36.7109375" style="2" customWidth="1"/>
    <col min="2" max="3" width="9.7109375" style="1" customWidth="1"/>
  </cols>
  <sheetData>
    <row r="1" spans="1:3" ht="30.75" customHeight="1" thickBot="1">
      <c r="A1" s="63" t="s">
        <v>37</v>
      </c>
      <c r="B1" s="64"/>
      <c r="C1" s="65"/>
    </row>
    <row r="2" spans="1:3" ht="12.75">
      <c r="A2" s="45" t="s">
        <v>27</v>
      </c>
      <c r="B2" s="46"/>
      <c r="C2" s="47"/>
    </row>
    <row r="3" spans="1:3" ht="13.5" thickBot="1">
      <c r="A3" s="48"/>
      <c r="B3" s="49"/>
      <c r="C3" s="50"/>
    </row>
    <row r="4" spans="1:3" ht="12.75" customHeight="1">
      <c r="A4" s="57" t="s">
        <v>14</v>
      </c>
      <c r="B4" s="51" t="s">
        <v>0</v>
      </c>
      <c r="C4" s="66" t="s">
        <v>26</v>
      </c>
    </row>
    <row r="5" spans="1:3" ht="12.75">
      <c r="A5" s="58"/>
      <c r="B5" s="52"/>
      <c r="C5" s="67"/>
    </row>
    <row r="6" spans="1:3" ht="13.5" thickBot="1">
      <c r="A6" s="59"/>
      <c r="B6" s="53"/>
      <c r="C6" s="68"/>
    </row>
    <row r="7" spans="1:3" ht="15">
      <c r="A7" s="3"/>
      <c r="B7" s="9"/>
      <c r="C7" s="9"/>
    </row>
    <row r="8" spans="1:3" ht="13.5" customHeight="1">
      <c r="A8" s="10" t="s">
        <v>15</v>
      </c>
      <c r="B8" s="11" t="s">
        <v>2</v>
      </c>
      <c r="C8" s="12">
        <v>855</v>
      </c>
    </row>
    <row r="9" spans="1:3" ht="12.75">
      <c r="A9" s="10"/>
      <c r="B9" s="11"/>
      <c r="C9" s="12"/>
    </row>
    <row r="10" spans="1:3" ht="12.75">
      <c r="A10" s="16" t="s">
        <v>31</v>
      </c>
      <c r="B10" s="11" t="s">
        <v>2</v>
      </c>
      <c r="C10" s="17">
        <v>834</v>
      </c>
    </row>
    <row r="11" spans="1:3" ht="13.5" thickBot="1">
      <c r="A11" s="18"/>
      <c r="B11" s="19"/>
      <c r="C11" s="20"/>
    </row>
    <row r="12" spans="1:3" ht="13.5" thickBot="1">
      <c r="A12" s="21" t="s">
        <v>5</v>
      </c>
      <c r="B12" s="22" t="s">
        <v>2</v>
      </c>
      <c r="C12" s="23">
        <f>C8-C10</f>
        <v>21</v>
      </c>
    </row>
    <row r="13" spans="1:3" ht="12.75">
      <c r="A13" s="13"/>
      <c r="B13" s="14"/>
      <c r="C13" s="15"/>
    </row>
    <row r="14" spans="1:3" ht="26.25">
      <c r="A14" s="24" t="s">
        <v>17</v>
      </c>
      <c r="B14" s="25" t="s">
        <v>1</v>
      </c>
      <c r="C14" s="25">
        <v>60</v>
      </c>
    </row>
    <row r="15" spans="1:3" ht="12.75">
      <c r="A15" s="25"/>
      <c r="B15" s="11"/>
      <c r="C15" s="26"/>
    </row>
    <row r="16" spans="1:3" ht="12.75">
      <c r="A16" s="16" t="s">
        <v>4</v>
      </c>
      <c r="B16" s="27" t="s">
        <v>3</v>
      </c>
      <c r="C16" s="27">
        <v>900</v>
      </c>
    </row>
    <row r="17" spans="1:3" ht="12.75">
      <c r="A17" s="16"/>
      <c r="B17" s="27"/>
      <c r="C17" s="27"/>
    </row>
    <row r="18" spans="1:3" ht="12.75">
      <c r="A18" s="16" t="s">
        <v>12</v>
      </c>
      <c r="B18" s="11" t="s">
        <v>2</v>
      </c>
      <c r="C18" s="17">
        <v>16</v>
      </c>
    </row>
    <row r="19" spans="1:3" ht="13.5" thickBot="1">
      <c r="A19" s="28"/>
      <c r="B19" s="29"/>
      <c r="C19" s="29"/>
    </row>
    <row r="20" spans="1:3" ht="13.5" thickBot="1">
      <c r="A20" s="21" t="s">
        <v>8</v>
      </c>
      <c r="B20" s="22" t="s">
        <v>2</v>
      </c>
      <c r="C20" s="23">
        <f>(C14*2.31)+C12+C18</f>
        <v>175.6</v>
      </c>
    </row>
    <row r="21" spans="1:3" ht="13.5" thickBot="1">
      <c r="A21" s="18"/>
      <c r="B21" s="19"/>
      <c r="C21" s="20"/>
    </row>
    <row r="22" spans="1:3" ht="13.5" thickBot="1">
      <c r="A22" s="21" t="s">
        <v>7</v>
      </c>
      <c r="B22" s="22" t="s">
        <v>1</v>
      </c>
      <c r="C22" s="30">
        <f>C20*0.433</f>
        <v>76.03479999999999</v>
      </c>
    </row>
    <row r="23" spans="1:3" ht="12.75">
      <c r="A23" s="25"/>
      <c r="B23" s="11"/>
      <c r="C23" s="11"/>
    </row>
    <row r="24" spans="1:3" ht="26.25">
      <c r="A24" s="24" t="s">
        <v>21</v>
      </c>
      <c r="B24" s="27" t="s">
        <v>1</v>
      </c>
      <c r="C24" s="27">
        <v>1</v>
      </c>
    </row>
    <row r="25" spans="1:3" ht="12.75">
      <c r="A25" s="16"/>
      <c r="B25" s="27"/>
      <c r="C25" s="27"/>
    </row>
    <row r="26" spans="1:3" ht="12.75">
      <c r="A26" s="16" t="s">
        <v>24</v>
      </c>
      <c r="B26" s="27" t="s">
        <v>1</v>
      </c>
      <c r="C26" s="27">
        <v>5</v>
      </c>
    </row>
    <row r="27" spans="1:3" ht="13.5" thickBot="1">
      <c r="A27" s="28"/>
      <c r="B27" s="29"/>
      <c r="C27" s="29"/>
    </row>
    <row r="28" spans="1:3" ht="13.5" thickBot="1">
      <c r="A28" s="39" t="s">
        <v>35</v>
      </c>
      <c r="B28" s="40"/>
      <c r="C28" s="41"/>
    </row>
    <row r="29" spans="1:3" ht="12.75">
      <c r="A29" s="31"/>
      <c r="B29" s="32"/>
      <c r="C29" s="32"/>
    </row>
    <row r="30" spans="1:3" ht="26.25">
      <c r="A30" s="10" t="s">
        <v>29</v>
      </c>
      <c r="B30" s="11" t="s">
        <v>1</v>
      </c>
      <c r="C30" s="11">
        <v>3</v>
      </c>
    </row>
    <row r="31" spans="1:3" ht="12.75">
      <c r="A31" s="25"/>
      <c r="B31" s="27"/>
      <c r="C31" s="27"/>
    </row>
    <row r="32" spans="1:3" ht="26.25">
      <c r="A32" s="33" t="s">
        <v>30</v>
      </c>
      <c r="B32" s="27" t="s">
        <v>1</v>
      </c>
      <c r="C32" s="27">
        <v>0</v>
      </c>
    </row>
    <row r="33" spans="1:3" ht="13.5" thickBot="1">
      <c r="A33" s="34"/>
      <c r="B33" s="35"/>
      <c r="C33" s="35"/>
    </row>
    <row r="34" spans="1:3" ht="13.5" thickBot="1">
      <c r="A34" s="21" t="s">
        <v>9</v>
      </c>
      <c r="B34" s="22" t="s">
        <v>1</v>
      </c>
      <c r="C34" s="30">
        <f>C22-C24+C30+C32</f>
        <v>78.03479999999999</v>
      </c>
    </row>
    <row r="35" spans="1:3" ht="13.5" thickBot="1">
      <c r="A35" s="25"/>
      <c r="B35" s="11"/>
      <c r="C35" s="11"/>
    </row>
    <row r="36" spans="1:3" ht="13.5" thickBot="1">
      <c r="A36" s="21" t="s">
        <v>11</v>
      </c>
      <c r="B36" s="21" t="s">
        <v>2</v>
      </c>
      <c r="C36" s="36">
        <f>C34*2.31</f>
        <v>180.26038799999998</v>
      </c>
    </row>
  </sheetData>
  <sheetProtection/>
  <mergeCells count="6">
    <mergeCell ref="A28:C28"/>
    <mergeCell ref="A1:C1"/>
    <mergeCell ref="A2:C3"/>
    <mergeCell ref="A4:A6"/>
    <mergeCell ref="B4:B6"/>
    <mergeCell ref="C4:C6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C38"/>
  <sheetViews>
    <sheetView zoomScale="125" zoomScaleNormal="125" zoomScalePageLayoutView="0" workbookViewId="0" topLeftCell="A1">
      <selection activeCell="F27" sqref="F27"/>
    </sheetView>
  </sheetViews>
  <sheetFormatPr defaultColWidth="9.140625" defaultRowHeight="12.75"/>
  <cols>
    <col min="1" max="1" width="36.7109375" style="2" customWidth="1"/>
    <col min="2" max="3" width="9.7109375" style="1" customWidth="1"/>
  </cols>
  <sheetData>
    <row r="1" spans="1:3" ht="32.25" customHeight="1" thickBot="1">
      <c r="A1" s="69" t="s">
        <v>36</v>
      </c>
      <c r="B1" s="70"/>
      <c r="C1" s="71"/>
    </row>
    <row r="2" spans="1:3" ht="12.75">
      <c r="A2" s="45" t="s">
        <v>20</v>
      </c>
      <c r="B2" s="46"/>
      <c r="C2" s="47"/>
    </row>
    <row r="3" spans="1:3" ht="13.5" thickBot="1">
      <c r="A3" s="48"/>
      <c r="B3" s="49"/>
      <c r="C3" s="50"/>
    </row>
    <row r="4" spans="1:3" ht="12.75" customHeight="1">
      <c r="A4" s="57" t="s">
        <v>14</v>
      </c>
      <c r="B4" s="51" t="s">
        <v>0</v>
      </c>
      <c r="C4" s="72" t="s">
        <v>18</v>
      </c>
    </row>
    <row r="5" spans="1:3" ht="12.75">
      <c r="A5" s="58"/>
      <c r="B5" s="52"/>
      <c r="C5" s="73"/>
    </row>
    <row r="6" spans="1:3" ht="13.5" thickBot="1">
      <c r="A6" s="59"/>
      <c r="B6" s="53"/>
      <c r="C6" s="74"/>
    </row>
    <row r="7" spans="1:3" ht="15">
      <c r="A7" s="3"/>
      <c r="B7" s="9"/>
      <c r="C7" s="9"/>
    </row>
    <row r="8" spans="1:3" ht="13.5" customHeight="1">
      <c r="A8" s="37" t="s">
        <v>16</v>
      </c>
      <c r="B8" s="11" t="s">
        <v>2</v>
      </c>
      <c r="C8" s="12">
        <v>928</v>
      </c>
    </row>
    <row r="9" spans="1:3" ht="13.5" customHeight="1">
      <c r="A9" s="10"/>
      <c r="B9" s="11"/>
      <c r="C9" s="12"/>
    </row>
    <row r="10" spans="1:3" ht="13.5" customHeight="1">
      <c r="A10" s="37" t="s">
        <v>22</v>
      </c>
      <c r="B10" s="11" t="s">
        <v>2</v>
      </c>
      <c r="C10" s="12">
        <v>923</v>
      </c>
    </row>
    <row r="11" spans="1:3" ht="13.5" customHeight="1">
      <c r="A11" s="13"/>
      <c r="B11" s="14"/>
      <c r="C11" s="15"/>
    </row>
    <row r="12" spans="1:3" ht="13.5" customHeight="1">
      <c r="A12" s="37" t="s">
        <v>23</v>
      </c>
      <c r="B12" s="11" t="s">
        <v>2</v>
      </c>
      <c r="C12" s="12">
        <v>918</v>
      </c>
    </row>
    <row r="13" spans="1:3" ht="13.5" customHeight="1">
      <c r="A13" s="13"/>
      <c r="B13" s="14"/>
      <c r="C13" s="15"/>
    </row>
    <row r="14" spans="1:3" ht="13.5" customHeight="1">
      <c r="A14" s="16" t="s">
        <v>6</v>
      </c>
      <c r="B14" s="11" t="s">
        <v>2</v>
      </c>
      <c r="C14" s="17">
        <v>834</v>
      </c>
    </row>
    <row r="15" spans="1:3" ht="13.5" thickBot="1">
      <c r="A15" s="18"/>
      <c r="B15" s="19"/>
      <c r="C15" s="20"/>
    </row>
    <row r="16" spans="1:3" ht="13.5" thickBot="1">
      <c r="A16" s="21" t="s">
        <v>5</v>
      </c>
      <c r="B16" s="22" t="s">
        <v>2</v>
      </c>
      <c r="C16" s="23">
        <f>C8-C14</f>
        <v>94</v>
      </c>
    </row>
    <row r="17" spans="1:3" ht="12.75">
      <c r="A17" s="13"/>
      <c r="B17" s="14"/>
      <c r="C17" s="15"/>
    </row>
    <row r="18" spans="1:3" ht="12.75">
      <c r="A18" s="16" t="s">
        <v>4</v>
      </c>
      <c r="B18" s="27" t="s">
        <v>3</v>
      </c>
      <c r="C18" s="27">
        <v>700</v>
      </c>
    </row>
    <row r="19" spans="1:3" ht="12.75">
      <c r="A19" s="16"/>
      <c r="B19" s="27"/>
      <c r="C19" s="27"/>
    </row>
    <row r="20" spans="1:3" ht="12.75">
      <c r="A20" s="16" t="s">
        <v>12</v>
      </c>
      <c r="B20" s="11" t="s">
        <v>2</v>
      </c>
      <c r="C20" s="17">
        <v>15</v>
      </c>
    </row>
    <row r="21" spans="1:3" ht="13.5" thickBot="1">
      <c r="A21" s="28"/>
      <c r="B21" s="29"/>
      <c r="C21" s="29"/>
    </row>
    <row r="22" spans="1:3" ht="13.5" thickBot="1">
      <c r="A22" s="21" t="s">
        <v>8</v>
      </c>
      <c r="B22" s="22" t="s">
        <v>2</v>
      </c>
      <c r="C22" s="23">
        <f>C16+C20</f>
        <v>109</v>
      </c>
    </row>
    <row r="23" spans="1:3" ht="13.5" thickBot="1">
      <c r="A23" s="18"/>
      <c r="B23" s="19"/>
      <c r="C23" s="20"/>
    </row>
    <row r="24" spans="1:3" ht="13.5" thickBot="1">
      <c r="A24" s="21" t="s">
        <v>7</v>
      </c>
      <c r="B24" s="22" t="s">
        <v>1</v>
      </c>
      <c r="C24" s="30">
        <f>C22*0.433</f>
        <v>47.197</v>
      </c>
    </row>
    <row r="25" spans="1:3" ht="12.75">
      <c r="A25" s="25"/>
      <c r="B25" s="11"/>
      <c r="C25" s="11"/>
    </row>
    <row r="26" spans="1:3" ht="26.25">
      <c r="A26" s="24" t="s">
        <v>21</v>
      </c>
      <c r="B26" s="27" t="s">
        <v>1</v>
      </c>
      <c r="C26" s="27">
        <v>20</v>
      </c>
    </row>
    <row r="27" spans="1:3" ht="12.75">
      <c r="A27" s="16"/>
      <c r="B27" s="27"/>
      <c r="C27" s="27"/>
    </row>
    <row r="28" spans="1:3" ht="12.75">
      <c r="A28" s="16" t="s">
        <v>24</v>
      </c>
      <c r="B28" s="27" t="s">
        <v>1</v>
      </c>
      <c r="C28" s="27">
        <v>40</v>
      </c>
    </row>
    <row r="29" spans="1:3" ht="13.5" thickBot="1">
      <c r="A29" s="28"/>
      <c r="B29" s="29"/>
      <c r="C29" s="29"/>
    </row>
    <row r="30" spans="1:3" ht="13.5" thickBot="1">
      <c r="A30" s="39" t="s">
        <v>35</v>
      </c>
      <c r="B30" s="40"/>
      <c r="C30" s="41"/>
    </row>
    <row r="31" spans="1:3" ht="12.75">
      <c r="A31" s="31"/>
      <c r="B31" s="32"/>
      <c r="C31" s="32"/>
    </row>
    <row r="32" spans="1:3" ht="26.25">
      <c r="A32" s="10" t="s">
        <v>29</v>
      </c>
      <c r="B32" s="11" t="s">
        <v>1</v>
      </c>
      <c r="C32" s="11">
        <v>3</v>
      </c>
    </row>
    <row r="33" spans="1:3" ht="12.75">
      <c r="A33" s="25"/>
      <c r="B33" s="27"/>
      <c r="C33" s="27"/>
    </row>
    <row r="34" spans="1:3" ht="26.25">
      <c r="A34" s="33" t="s">
        <v>30</v>
      </c>
      <c r="B34" s="27" t="s">
        <v>1</v>
      </c>
      <c r="C34" s="27">
        <v>0</v>
      </c>
    </row>
    <row r="35" spans="1:3" ht="13.5" thickBot="1">
      <c r="A35" s="34"/>
      <c r="B35" s="35"/>
      <c r="C35" s="35"/>
    </row>
    <row r="36" spans="1:3" ht="13.5" thickBot="1">
      <c r="A36" s="21" t="s">
        <v>9</v>
      </c>
      <c r="B36" s="22" t="s">
        <v>1</v>
      </c>
      <c r="C36" s="30">
        <f>C24-C26+C32+C34</f>
        <v>30.197000000000003</v>
      </c>
    </row>
    <row r="37" spans="1:3" ht="13.5" thickBot="1">
      <c r="A37" s="25"/>
      <c r="B37" s="11"/>
      <c r="C37" s="11"/>
    </row>
    <row r="38" spans="1:3" ht="13.5" thickBot="1">
      <c r="A38" s="21" t="s">
        <v>11</v>
      </c>
      <c r="B38" s="21" t="s">
        <v>2</v>
      </c>
      <c r="C38" s="36">
        <f>C36*2.31</f>
        <v>69.75507</v>
      </c>
    </row>
  </sheetData>
  <sheetProtection/>
  <mergeCells count="6">
    <mergeCell ref="A30:C30"/>
    <mergeCell ref="A1:C1"/>
    <mergeCell ref="A2:C3"/>
    <mergeCell ref="A4:A6"/>
    <mergeCell ref="B4:B6"/>
    <mergeCell ref="C4:C6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SymcroFlo,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W. Romaine</dc:creator>
  <cp:keywords/>
  <dc:description/>
  <cp:lastModifiedBy>StacyHovest</cp:lastModifiedBy>
  <dcterms:created xsi:type="dcterms:W3CDTF">2001-08-28T15:59:14Z</dcterms:created>
  <dcterms:modified xsi:type="dcterms:W3CDTF">2018-01-16T17:33:37Z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867441650</vt:i4>
  </property>
  <property fmtid="{D5CDD505-2E9C-101B-9397-08002B2CF9AE}" pid="3" name="_EmailSubject">
    <vt:lpwstr>Website Design for Carolina Pumpworks </vt:lpwstr>
  </property>
  <property fmtid="{D5CDD505-2E9C-101B-9397-08002B2CF9AE}" pid="4" name="_AuthorEmail">
    <vt:lpwstr>shale@cpwllc.com</vt:lpwstr>
  </property>
  <property fmtid="{D5CDD505-2E9C-101B-9397-08002B2CF9AE}" pid="5" name="_AuthorEmailDisplayName">
    <vt:lpwstr>Scott Hale</vt:lpwstr>
  </property>
  <property fmtid="{D5CDD505-2E9C-101B-9397-08002B2CF9AE}" pid="6" name="_PreviousAdHocReviewCycleID">
    <vt:i4>1881145258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